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131" windowWidth="15360" windowHeight="7725" activeTab="0"/>
  </bookViews>
  <sheets>
    <sheet name="Volume Calculator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<sst xmlns="http://schemas.openxmlformats.org/spreadsheetml/2006/main" count="48" uniqueCount="38">
  <si>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>Volume</t>
  </si>
  <si>
    <t>Kg</t>
  </si>
  <si>
    <t>Method:</t>
  </si>
  <si>
    <t>To calculate the weight/volume of a shipment, complete the following elements</t>
  </si>
  <si>
    <t>transport, according to the following ratios:</t>
  </si>
  <si>
    <t>Air:</t>
  </si>
  <si>
    <t>Sea:</t>
  </si>
  <si>
    <t>Road:</t>
  </si>
  <si>
    <t>250 Kg for 1 cu.m.</t>
  </si>
  <si>
    <t>Number of</t>
  </si>
  <si>
    <t>Length</t>
  </si>
  <si>
    <t>Width</t>
  </si>
  <si>
    <t>Height</t>
  </si>
  <si>
    <t>weight (Kg)*</t>
  </si>
  <si>
    <t>weight (Kg)</t>
  </si>
  <si>
    <t>cu.m.</t>
  </si>
  <si>
    <t>*Modifiable parameters: these must be completed for the table to be operable</t>
  </si>
  <si>
    <t>Air</t>
  </si>
  <si>
    <t>Sea</t>
  </si>
  <si>
    <t>Road</t>
  </si>
  <si>
    <t>1 ton for 1 cu.m.</t>
  </si>
  <si>
    <t>Hawthorn Logistics</t>
  </si>
  <si>
    <t>packages*</t>
  </si>
  <si>
    <t xml:space="preserve">The chargeable or volume weight is calculated in two stages: </t>
  </si>
  <si>
    <r>
      <t xml:space="preserve">1) </t>
    </r>
    <r>
      <rPr>
        <i/>
        <u val="single"/>
        <sz val="11"/>
        <color indexed="17"/>
        <rFont val="Arial"/>
        <family val="0"/>
      </rPr>
      <t>Determination of the weight/volume of the shipment:</t>
    </r>
  </si>
  <si>
    <r>
      <t xml:space="preserve">2) </t>
    </r>
    <r>
      <rPr>
        <i/>
        <u val="single"/>
        <sz val="11"/>
        <color indexed="17"/>
        <rFont val="Arial"/>
        <family val="0"/>
      </rPr>
      <t>Determination of the Chargeable or volume weight:</t>
    </r>
  </si>
  <si>
    <r>
      <t>Note:</t>
    </r>
    <r>
      <rPr>
        <b/>
        <i/>
        <sz val="11"/>
        <color indexed="17"/>
        <rFont val="Arial"/>
        <family val="0"/>
      </rPr>
      <t xml:space="preserve"> the above data is for information only and has no contractual value.</t>
    </r>
  </si>
  <si>
    <r>
      <t xml:space="preserve">in </t>
    </r>
    <r>
      <rPr>
        <b/>
        <sz val="11"/>
        <color indexed="17"/>
        <rFont val="Arial"/>
        <family val="2"/>
      </rPr>
      <t xml:space="preserve">TABLE </t>
    </r>
    <r>
      <rPr>
        <b/>
        <sz val="11"/>
        <color indexed="17"/>
        <rFont val="Arial"/>
        <family val="0"/>
      </rPr>
      <t>1</t>
    </r>
    <r>
      <rPr>
        <sz val="11"/>
        <color indexed="17"/>
        <rFont val="Arial"/>
        <family val="0"/>
      </rPr>
      <t>: number of packages, dimensions and unit weight.</t>
    </r>
  </si>
  <si>
    <t>TABLE 1</t>
  </si>
  <si>
    <r>
      <t xml:space="preserve">The chargeable or volume weight is automatically calculated in </t>
    </r>
    <r>
      <rPr>
        <b/>
        <sz val="11"/>
        <color indexed="17"/>
        <rFont val="Arial"/>
        <family val="2"/>
      </rPr>
      <t>TABLE 2</t>
    </r>
    <r>
      <rPr>
        <sz val="11"/>
        <color indexed="17"/>
        <rFont val="Arial"/>
        <family val="0"/>
      </rPr>
      <t>, by type of</t>
    </r>
  </si>
  <si>
    <t>TABLE 2</t>
  </si>
  <si>
    <t>Cms*</t>
  </si>
  <si>
    <t>Volumetric Weight</t>
  </si>
  <si>
    <t>Chargeable Weight</t>
  </si>
  <si>
    <t>1 Kg for 6,000 cu.cms.</t>
  </si>
  <si>
    <t>Actual unit</t>
  </si>
  <si>
    <t>Total Actual</t>
  </si>
  <si>
    <t xml:space="preserve">CALCULATION OF THE CHARGEABLE or VOLUME WEIGHT 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</si>
</sst>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</numFmts>
  <fonts count="45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1"/>
      <color indexed="17"/>
      <name val="Arial"/>
      <family val="2"/>
    </font>
    <font>
      <b/>
      <i/>
      <sz val="11"/>
      <color indexed="17"/>
      <name val="Arial"/>
      <family val="2"/>
    </font>
    <font>
      <sz val="10"/>
      <color indexed="17"/>
      <name val="Arial"/>
      <family val="0"/>
    </font>
    <font>
      <b/>
      <u val="single"/>
      <sz val="11"/>
      <color indexed="17"/>
      <name val="Arial"/>
      <family val="0"/>
    </font>
    <font>
      <sz val="11"/>
      <color indexed="17"/>
      <name val="Arial"/>
      <family val="0"/>
    </font>
    <font>
      <i/>
      <u val="single"/>
      <sz val="11"/>
      <color indexed="17"/>
      <name val="Arial"/>
      <family val="0"/>
    </font>
    <font>
      <b/>
      <i/>
      <u val="single"/>
      <sz val="11"/>
      <color indexed="17"/>
      <name val="Arial"/>
      <family val="0"/>
    </font>
    <font>
      <b/>
      <sz val="24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/>
    </xf>
    <xf numFmtId="0" fontId="6" fillId="33" borderId="13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3" fillId="33" borderId="13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7" fillId="33" borderId="14" xfId="0" applyFont="1" applyFill="1" applyBorder="1" applyAlignment="1" applyProtection="1">
      <alignment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3" fillId="33" borderId="17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2" fontId="3" fillId="33" borderId="18" xfId="0" applyNumberFormat="1" applyFont="1" applyFill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3" fillId="33" borderId="20" xfId="0" applyFont="1" applyFill="1" applyBorder="1" applyAlignment="1" applyProtection="1">
      <alignment horizontal="center"/>
      <protection/>
    </xf>
    <xf numFmtId="2" fontId="3" fillId="33" borderId="21" xfId="0" applyNumberFormat="1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left"/>
      <protection/>
    </xf>
    <xf numFmtId="2" fontId="7" fillId="33" borderId="0" xfId="0" applyNumberFormat="1" applyFont="1" applyFill="1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7" fillId="33" borderId="22" xfId="0" applyFont="1" applyFill="1" applyBorder="1" applyAlignment="1" applyProtection="1">
      <alignment horizontal="center"/>
      <protection/>
    </xf>
    <xf numFmtId="0" fontId="3" fillId="33" borderId="22" xfId="0" applyFont="1" applyFill="1" applyBorder="1" applyAlignment="1" applyProtection="1">
      <alignment horizontal="center"/>
      <protection/>
    </xf>
    <xf numFmtId="1" fontId="7" fillId="33" borderId="19" xfId="0" applyNumberFormat="1" applyFont="1" applyFill="1" applyBorder="1" applyAlignment="1" applyProtection="1">
      <alignment horizontal="center"/>
      <protection/>
    </xf>
    <xf numFmtId="0" fontId="7" fillId="33" borderId="19" xfId="0" applyFont="1" applyFill="1" applyBorder="1" applyAlignment="1" applyProtection="1">
      <alignment horizontal="center"/>
      <protection/>
    </xf>
    <xf numFmtId="1" fontId="3" fillId="33" borderId="19" xfId="0" applyNumberFormat="1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 applyProtection="1">
      <alignment horizontal="center"/>
      <protection/>
    </xf>
    <xf numFmtId="0" fontId="9" fillId="33" borderId="13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10" fillId="34" borderId="26" xfId="0" applyFont="1" applyFill="1" applyBorder="1" applyAlignment="1" applyProtection="1">
      <alignment horizontal="center"/>
      <protection/>
    </xf>
    <xf numFmtId="0" fontId="10" fillId="34" borderId="27" xfId="0" applyFont="1" applyFill="1" applyBorder="1" applyAlignment="1" applyProtection="1">
      <alignment horizontal="center"/>
      <protection/>
    </xf>
    <xf numFmtId="0" fontId="5" fillId="33" borderId="28" xfId="0" applyFont="1" applyFill="1" applyBorder="1" applyAlignment="1" applyProtection="1">
      <alignment horizontal="center"/>
      <protection/>
    </xf>
    <xf numFmtId="0" fontId="5" fillId="33" borderId="26" xfId="0" applyFont="1" applyFill="1" applyBorder="1" applyAlignment="1" applyProtection="1">
      <alignment horizontal="center"/>
      <protection/>
    </xf>
    <xf numFmtId="0" fontId="3" fillId="33" borderId="23" xfId="0" applyFont="1" applyFill="1" applyBorder="1" applyAlignment="1" applyProtection="1">
      <alignment horizontal="center"/>
      <protection/>
    </xf>
    <xf numFmtId="0" fontId="3" fillId="33" borderId="24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33" borderId="31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33" borderId="31" xfId="0" applyFont="1" applyFill="1" applyBorder="1" applyAlignment="1" applyProtection="1">
      <alignment horizontal="center"/>
      <protection/>
    </xf>
    <xf numFmtId="0" fontId="3" fillId="34" borderId="16" xfId="0" applyFont="1" applyFill="1" applyBorder="1" applyAlignment="1" applyProtection="1">
      <alignment horizontal="center"/>
      <protection/>
    </xf>
    <xf numFmtId="0" fontId="3" fillId="34" borderId="17" xfId="0" applyFont="1" applyFill="1" applyBorder="1" applyAlignment="1" applyProtection="1">
      <alignment horizontal="center"/>
      <protection/>
    </xf>
    <xf numFmtId="0" fontId="3" fillId="34" borderId="19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47625</xdr:rowOff>
    </xdr:from>
    <xdr:to>
      <xdr:col>1</xdr:col>
      <xdr:colOff>323850</xdr:colOff>
      <xdr:row>0</xdr:row>
      <xdr:rowOff>657225</xdr:rowOff>
    </xdr:to>
    <xdr:pic>
      <xdr:nvPicPr>
        <xdr:cNvPr id="1" name="Picture 1" descr="hawthorn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7625"/>
          <a:ext cx="800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6">
      <selection activeCell="B30" sqref="B30:E30"/>
    </sheetView>
  </sheetViews>
  <sheetFormatPr defaultColWidth="11.57421875" defaultRowHeight="12.75"/>
  <cols>
    <col min="1" max="4" width="11.57421875" style="1" customWidth="1"/>
    <col min="5" max="5" width="14.00390625" style="1" customWidth="1"/>
    <col min="6" max="6" width="12.57421875" style="1" bestFit="1" customWidth="1"/>
    <col min="7" max="16384" width="11.57421875" style="1" customWidth="1"/>
  </cols>
  <sheetData>
    <row r="1" spans="1:7" ht="54.75" customHeight="1" thickBot="1">
      <c r="A1" s="42"/>
      <c r="B1" s="43"/>
      <c r="C1" s="40" t="s">
        <v>21</v>
      </c>
      <c r="D1" s="40"/>
      <c r="E1" s="40"/>
      <c r="F1" s="40"/>
      <c r="G1" s="41"/>
    </row>
    <row r="2" spans="1:7" s="2" customFormat="1" ht="15.75" thickBot="1">
      <c r="A2" s="49" t="s">
        <v>37</v>
      </c>
      <c r="B2" s="50"/>
      <c r="C2" s="50"/>
      <c r="D2" s="50"/>
      <c r="E2" s="50"/>
      <c r="F2" s="50"/>
      <c r="G2" s="51"/>
    </row>
    <row r="3" spans="1:7" s="2" customFormat="1" ht="15">
      <c r="A3" s="8" t="s">
        <v>2</v>
      </c>
      <c r="B3" s="9"/>
      <c r="C3" s="9"/>
      <c r="D3" s="9"/>
      <c r="E3" s="9"/>
      <c r="F3" s="9"/>
      <c r="G3" s="10"/>
    </row>
    <row r="4" spans="1:7" s="2" customFormat="1" ht="15">
      <c r="A4" s="11" t="s">
        <v>23</v>
      </c>
      <c r="B4" s="9"/>
      <c r="C4" s="9"/>
      <c r="D4" s="9"/>
      <c r="E4" s="9"/>
      <c r="F4" s="9"/>
      <c r="G4" s="10"/>
    </row>
    <row r="5" spans="1:7" s="2" customFormat="1" ht="9" customHeight="1">
      <c r="A5" s="11"/>
      <c r="B5" s="9"/>
      <c r="C5" s="9"/>
      <c r="D5" s="9"/>
      <c r="E5" s="9"/>
      <c r="F5" s="9"/>
      <c r="G5" s="10"/>
    </row>
    <row r="6" spans="1:7" s="2" customFormat="1" ht="15">
      <c r="A6" s="11" t="s">
        <v>24</v>
      </c>
      <c r="B6" s="9"/>
      <c r="C6" s="9"/>
      <c r="D6" s="9"/>
      <c r="E6" s="9"/>
      <c r="F6" s="9"/>
      <c r="G6" s="10"/>
    </row>
    <row r="7" spans="1:7" s="2" customFormat="1" ht="9" customHeight="1">
      <c r="A7" s="11"/>
      <c r="B7" s="9"/>
      <c r="C7" s="9"/>
      <c r="D7" s="9"/>
      <c r="E7" s="9"/>
      <c r="F7" s="9"/>
      <c r="G7" s="10"/>
    </row>
    <row r="8" spans="1:7" s="2" customFormat="1" ht="15">
      <c r="A8" s="11" t="s">
        <v>3</v>
      </c>
      <c r="B8" s="12"/>
      <c r="C8" s="12"/>
      <c r="D8" s="9"/>
      <c r="E8" s="9"/>
      <c r="F8" s="9"/>
      <c r="G8" s="10"/>
    </row>
    <row r="9" spans="1:7" s="2" customFormat="1" ht="15">
      <c r="A9" s="11" t="s">
        <v>27</v>
      </c>
      <c r="B9" s="12"/>
      <c r="C9" s="12"/>
      <c r="D9" s="9"/>
      <c r="E9" s="9"/>
      <c r="F9" s="9"/>
      <c r="G9" s="10"/>
    </row>
    <row r="10" spans="1:7" s="2" customFormat="1" ht="9" customHeight="1">
      <c r="A10" s="11"/>
      <c r="B10" s="12"/>
      <c r="C10" s="12"/>
      <c r="D10" s="9"/>
      <c r="E10" s="9"/>
      <c r="F10" s="9"/>
      <c r="G10" s="10"/>
    </row>
    <row r="11" spans="1:7" s="2" customFormat="1" ht="15">
      <c r="A11" s="11" t="s">
        <v>25</v>
      </c>
      <c r="B11" s="12"/>
      <c r="C11" s="12"/>
      <c r="D11" s="9"/>
      <c r="E11" s="9"/>
      <c r="F11" s="9"/>
      <c r="G11" s="10"/>
    </row>
    <row r="12" spans="1:7" s="2" customFormat="1" ht="8.25" customHeight="1">
      <c r="A12" s="11"/>
      <c r="B12" s="12"/>
      <c r="C12" s="12"/>
      <c r="D12" s="9"/>
      <c r="E12" s="9"/>
      <c r="F12" s="9"/>
      <c r="G12" s="10"/>
    </row>
    <row r="13" spans="1:7" s="2" customFormat="1" ht="15">
      <c r="A13" s="11" t="s">
        <v>29</v>
      </c>
      <c r="B13" s="12"/>
      <c r="C13" s="12"/>
      <c r="D13" s="9"/>
      <c r="E13" s="9"/>
      <c r="F13" s="9"/>
      <c r="G13" s="10"/>
    </row>
    <row r="14" spans="1:7" s="2" customFormat="1" ht="15">
      <c r="A14" s="11" t="s">
        <v>4</v>
      </c>
      <c r="B14" s="12"/>
      <c r="C14" s="12"/>
      <c r="D14" s="9"/>
      <c r="E14" s="9"/>
      <c r="F14" s="9"/>
      <c r="G14" s="10"/>
    </row>
    <row r="15" spans="1:7" s="2" customFormat="1" ht="6.75" customHeight="1">
      <c r="A15" s="11"/>
      <c r="B15" s="12"/>
      <c r="C15" s="12"/>
      <c r="D15" s="9"/>
      <c r="E15" s="9"/>
      <c r="F15" s="9"/>
      <c r="G15" s="10"/>
    </row>
    <row r="16" spans="1:7" s="2" customFormat="1" ht="15">
      <c r="A16" s="11" t="s">
        <v>5</v>
      </c>
      <c r="B16" s="13" t="s">
        <v>34</v>
      </c>
      <c r="C16" s="12"/>
      <c r="D16" s="9"/>
      <c r="E16" s="9"/>
      <c r="F16" s="9"/>
      <c r="G16" s="10"/>
    </row>
    <row r="17" spans="1:7" s="2" customFormat="1" ht="15">
      <c r="A17" s="11" t="s">
        <v>6</v>
      </c>
      <c r="B17" s="13" t="s">
        <v>20</v>
      </c>
      <c r="C17" s="12"/>
      <c r="D17" s="9"/>
      <c r="E17" s="9"/>
      <c r="F17" s="9"/>
      <c r="G17" s="10"/>
    </row>
    <row r="18" spans="1:7" s="2" customFormat="1" ht="15">
      <c r="A18" s="11" t="s">
        <v>7</v>
      </c>
      <c r="B18" s="13" t="s">
        <v>8</v>
      </c>
      <c r="C18" s="12"/>
      <c r="D18" s="9"/>
      <c r="E18" s="9"/>
      <c r="F18" s="9"/>
      <c r="G18" s="10"/>
    </row>
    <row r="19" spans="1:7" s="2" customFormat="1" ht="11.25" customHeight="1">
      <c r="A19" s="14"/>
      <c r="B19" s="9"/>
      <c r="C19" s="9"/>
      <c r="D19" s="9"/>
      <c r="E19" s="9"/>
      <c r="F19" s="9"/>
      <c r="G19" s="10"/>
    </row>
    <row r="20" spans="1:7" s="2" customFormat="1" ht="15.75" thickBot="1">
      <c r="A20" s="15" t="s">
        <v>28</v>
      </c>
      <c r="B20" s="16"/>
      <c r="C20" s="12"/>
      <c r="D20" s="12"/>
      <c r="E20" s="12"/>
      <c r="F20" s="12"/>
      <c r="G20" s="17"/>
    </row>
    <row r="21" spans="1:7" s="2" customFormat="1" ht="15">
      <c r="A21" s="18" t="s">
        <v>9</v>
      </c>
      <c r="B21" s="18" t="s">
        <v>10</v>
      </c>
      <c r="C21" s="18" t="s">
        <v>11</v>
      </c>
      <c r="D21" s="18" t="s">
        <v>12</v>
      </c>
      <c r="E21" s="18" t="s">
        <v>35</v>
      </c>
      <c r="F21" s="18" t="s">
        <v>36</v>
      </c>
      <c r="G21" s="18" t="s">
        <v>0</v>
      </c>
    </row>
    <row r="22" spans="1:7" s="2" customFormat="1" ht="15">
      <c r="A22" s="19" t="s">
        <v>22</v>
      </c>
      <c r="B22" s="19" t="s">
        <v>31</v>
      </c>
      <c r="C22" s="19" t="s">
        <v>31</v>
      </c>
      <c r="D22" s="19" t="s">
        <v>31</v>
      </c>
      <c r="E22" s="19" t="s">
        <v>13</v>
      </c>
      <c r="F22" s="19" t="s">
        <v>14</v>
      </c>
      <c r="G22" s="19" t="s">
        <v>15</v>
      </c>
    </row>
    <row r="23" spans="1:7" s="2" customFormat="1" ht="15">
      <c r="A23" s="4"/>
      <c r="B23" s="5"/>
      <c r="C23" s="5"/>
      <c r="D23" s="5"/>
      <c r="E23" s="6"/>
      <c r="F23" s="20">
        <f>E23*A23</f>
        <v>0</v>
      </c>
      <c r="G23" s="21">
        <f aca="true" t="shared" si="0" ref="G23:G29">((B23/100)*(C23/100)*(D23/100))*A23</f>
        <v>0</v>
      </c>
    </row>
    <row r="24" spans="1:7" s="2" customFormat="1" ht="15">
      <c r="A24" s="4"/>
      <c r="B24" s="5"/>
      <c r="C24" s="5"/>
      <c r="D24" s="5"/>
      <c r="E24" s="6"/>
      <c r="F24" s="20">
        <f aca="true" t="shared" si="1" ref="F24:F29">E24*A24</f>
        <v>0</v>
      </c>
      <c r="G24" s="21">
        <f t="shared" si="0"/>
        <v>0</v>
      </c>
    </row>
    <row r="25" spans="1:7" s="2" customFormat="1" ht="15">
      <c r="A25" s="4"/>
      <c r="B25" s="5"/>
      <c r="C25" s="5"/>
      <c r="D25" s="5"/>
      <c r="E25" s="6"/>
      <c r="F25" s="20">
        <f t="shared" si="1"/>
        <v>0</v>
      </c>
      <c r="G25" s="21">
        <f t="shared" si="0"/>
        <v>0</v>
      </c>
    </row>
    <row r="26" spans="1:7" s="2" customFormat="1" ht="15">
      <c r="A26" s="4"/>
      <c r="B26" s="5"/>
      <c r="C26" s="5"/>
      <c r="D26" s="5"/>
      <c r="E26" s="6"/>
      <c r="F26" s="20">
        <f t="shared" si="1"/>
        <v>0</v>
      </c>
      <c r="G26" s="21">
        <f t="shared" si="0"/>
        <v>0</v>
      </c>
    </row>
    <row r="27" spans="1:7" s="2" customFormat="1" ht="15">
      <c r="A27" s="4"/>
      <c r="B27" s="5"/>
      <c r="C27" s="5"/>
      <c r="D27" s="5"/>
      <c r="E27" s="6"/>
      <c r="F27" s="20">
        <f t="shared" si="1"/>
        <v>0</v>
      </c>
      <c r="G27" s="21">
        <f t="shared" si="0"/>
        <v>0</v>
      </c>
    </row>
    <row r="28" spans="1:7" s="2" customFormat="1" ht="15">
      <c r="A28" s="4"/>
      <c r="B28" s="5"/>
      <c r="C28" s="5"/>
      <c r="D28" s="5"/>
      <c r="E28" s="6"/>
      <c r="F28" s="20">
        <f t="shared" si="1"/>
        <v>0</v>
      </c>
      <c r="G28" s="21">
        <f t="shared" si="0"/>
        <v>0</v>
      </c>
    </row>
    <row r="29" spans="1:7" s="2" customFormat="1" ht="15">
      <c r="A29" s="4"/>
      <c r="B29" s="5"/>
      <c r="C29" s="5"/>
      <c r="D29" s="5"/>
      <c r="E29" s="6"/>
      <c r="F29" s="20">
        <f t="shared" si="1"/>
        <v>0</v>
      </c>
      <c r="G29" s="21">
        <f t="shared" si="0"/>
        <v>0</v>
      </c>
    </row>
    <row r="30" spans="1:7" s="2" customFormat="1" ht="15.75" thickBot="1">
      <c r="A30" s="22">
        <f>SUM(A23:A29)</f>
        <v>0</v>
      </c>
      <c r="B30" s="44"/>
      <c r="C30" s="45"/>
      <c r="D30" s="45"/>
      <c r="E30" s="45"/>
      <c r="F30" s="23">
        <f>SUM(F23:F29)</f>
        <v>0</v>
      </c>
      <c r="G30" s="24">
        <f>SUM(G23:G29)</f>
        <v>0</v>
      </c>
    </row>
    <row r="31" spans="1:7" s="2" customFormat="1" ht="14.25">
      <c r="A31" s="25" t="s">
        <v>16</v>
      </c>
      <c r="B31" s="12"/>
      <c r="C31" s="12"/>
      <c r="D31" s="12"/>
      <c r="E31" s="12"/>
      <c r="F31" s="26"/>
      <c r="G31" s="17"/>
    </row>
    <row r="32" spans="1:7" s="2" customFormat="1" ht="9.75" customHeight="1">
      <c r="A32" s="11"/>
      <c r="B32" s="12"/>
      <c r="C32" s="12"/>
      <c r="D32" s="12"/>
      <c r="E32" s="12"/>
      <c r="F32" s="26"/>
      <c r="G32" s="17"/>
    </row>
    <row r="33" spans="1:7" s="2" customFormat="1" ht="15.75" thickBot="1">
      <c r="A33" s="15" t="s">
        <v>30</v>
      </c>
      <c r="B33" s="12"/>
      <c r="C33" s="12"/>
      <c r="D33" s="12"/>
      <c r="E33" s="12"/>
      <c r="F33" s="12"/>
      <c r="G33" s="17"/>
    </row>
    <row r="34" spans="1:9" s="2" customFormat="1" ht="15.75" thickBot="1">
      <c r="A34" s="46" t="s">
        <v>32</v>
      </c>
      <c r="B34" s="47"/>
      <c r="C34" s="48"/>
      <c r="D34" s="52"/>
      <c r="E34" s="46" t="s">
        <v>33</v>
      </c>
      <c r="F34" s="47"/>
      <c r="G34" s="48"/>
      <c r="H34" s="3"/>
      <c r="I34" s="7"/>
    </row>
    <row r="35" spans="1:9" s="2" customFormat="1" ht="15">
      <c r="A35" s="27" t="s">
        <v>17</v>
      </c>
      <c r="B35" s="27" t="s">
        <v>18</v>
      </c>
      <c r="C35" s="27" t="s">
        <v>19</v>
      </c>
      <c r="D35" s="53"/>
      <c r="E35" s="28" t="s">
        <v>17</v>
      </c>
      <c r="F35" s="28" t="s">
        <v>18</v>
      </c>
      <c r="G35" s="28" t="s">
        <v>19</v>
      </c>
      <c r="H35" s="3"/>
      <c r="I35" s="7"/>
    </row>
    <row r="36" spans="1:9" s="2" customFormat="1" ht="15.75" thickBot="1">
      <c r="A36" s="29" t="s">
        <v>1</v>
      </c>
      <c r="B36" s="29" t="s">
        <v>1</v>
      </c>
      <c r="C36" s="29" t="s">
        <v>1</v>
      </c>
      <c r="D36" s="53"/>
      <c r="E36" s="30" t="s">
        <v>1</v>
      </c>
      <c r="F36" s="30" t="s">
        <v>1</v>
      </c>
      <c r="G36" s="30" t="s">
        <v>1</v>
      </c>
      <c r="H36" s="3"/>
      <c r="I36" s="7"/>
    </row>
    <row r="37" spans="1:9" s="2" customFormat="1" ht="16.5" thickBot="1" thickTop="1">
      <c r="A37" s="31">
        <f>(G30*1000)/6</f>
        <v>0</v>
      </c>
      <c r="B37" s="32">
        <f>G30*1000</f>
        <v>0</v>
      </c>
      <c r="C37" s="31">
        <f>G30*250</f>
        <v>0</v>
      </c>
      <c r="D37" s="54"/>
      <c r="E37" s="33">
        <f>(IF(A37&gt;F30,A37,F30))</f>
        <v>0</v>
      </c>
      <c r="F37" s="33">
        <f>IF(G30=0,0,(IF((IF(B37&gt;F30,B37,F30))&lt;1000,1000,(IF(B37&gt;F30,B37,F30)))))</f>
        <v>0</v>
      </c>
      <c r="G37" s="33">
        <f>(IF(C37&gt;F30,C37,F30))</f>
        <v>0</v>
      </c>
      <c r="H37" s="3"/>
      <c r="I37" s="7"/>
    </row>
    <row r="38" spans="1:7" s="2" customFormat="1" ht="6" customHeight="1">
      <c r="A38" s="34"/>
      <c r="B38" s="12"/>
      <c r="C38" s="12"/>
      <c r="D38" s="12"/>
      <c r="E38" s="12"/>
      <c r="F38" s="12"/>
      <c r="G38" s="17"/>
    </row>
    <row r="39" spans="1:7" s="2" customFormat="1" ht="14.25">
      <c r="A39" s="35" t="s">
        <v>26</v>
      </c>
      <c r="B39" s="36"/>
      <c r="C39" s="36"/>
      <c r="D39" s="36"/>
      <c r="E39" s="36"/>
      <c r="F39" s="36"/>
      <c r="G39" s="17"/>
    </row>
    <row r="40" spans="1:7" ht="13.5" thickBot="1">
      <c r="A40" s="37"/>
      <c r="B40" s="38"/>
      <c r="C40" s="38"/>
      <c r="D40" s="38"/>
      <c r="E40" s="38"/>
      <c r="F40" s="38"/>
      <c r="G40" s="39"/>
    </row>
  </sheetData>
  <sheetProtection password="8A2F" sheet="1" objects="1" scenarios="1"/>
  <mergeCells count="7">
    <mergeCell ref="C1:G1"/>
    <mergeCell ref="A1:B1"/>
    <mergeCell ref="B30:E30"/>
    <mergeCell ref="A34:C34"/>
    <mergeCell ref="E34:G34"/>
    <mergeCell ref="A2:G2"/>
    <mergeCell ref="D34:D37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PERFORMAIR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jjg</dc:creator>
  <cp:keywords/>
  <dc:description/>
  <cp:lastModifiedBy>Terry Allen</cp:lastModifiedBy>
  <cp:lastPrinted>2004-12-27T11:23:13Z</cp:lastPrinted>
  <dcterms:created xsi:type="dcterms:W3CDTF">2004-12-17T16:54:12Z</dcterms:created>
  <dcterms:modified xsi:type="dcterms:W3CDTF">2015-05-06T06:52:06Z</dcterms:modified>
  <cp:category/>
  <cp:version/>
  <cp:contentType/>
  <cp:contentStatus/>
</cp:coreProperties>
</file>